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Erhöhung in %" sheetId="1" r:id="rId1"/>
    <sheet name="Tabelle3" sheetId="2" r:id="rId2"/>
  </sheets>
  <definedNames/>
  <calcPr fullCalcOnLoad="1" fullPrecision="0"/>
</workbook>
</file>

<file path=xl/sharedStrings.xml><?xml version="1.0" encoding="utf-8"?>
<sst xmlns="http://schemas.openxmlformats.org/spreadsheetml/2006/main" count="54" uniqueCount="52">
  <si>
    <t>Lohnkategorie</t>
  </si>
  <si>
    <t>1. AbteilungsleiterInnen,
    MeisterInnen</t>
  </si>
  <si>
    <t>2 a) SpezialfacharbeiterInnen</t>
  </si>
  <si>
    <t>2 b) FacharbeiterInnen
       ZuckerbäckerInnen</t>
  </si>
  <si>
    <t>3. Qualifzierte
    ArbeitnehmerInnen,
    VorarbeiterInnen</t>
  </si>
  <si>
    <t>4. MaschinführerInnen</t>
  </si>
  <si>
    <t>5. Sonstige 
   ArbeitnehmerInnen</t>
  </si>
  <si>
    <t>im 1. Lehrjahr</t>
  </si>
  <si>
    <t>im 2. Lehrjahr</t>
  </si>
  <si>
    <t>im 3. Lehrjahr</t>
  </si>
  <si>
    <t>im 4. Lehrjahr</t>
  </si>
  <si>
    <t>Dienstalterszulagen</t>
  </si>
  <si>
    <t>Schichtzulage 30 %
von 20.00 - 22.00 Uhr</t>
  </si>
  <si>
    <t>Schichtzulage
€</t>
  </si>
  <si>
    <t>ab dem   3. Dienstjahr</t>
  </si>
  <si>
    <t>Lohnkategorie 1</t>
  </si>
  <si>
    <t>ab dem   5. Dienstjahr</t>
  </si>
  <si>
    <t>Lohnkagetorie 2 a</t>
  </si>
  <si>
    <t>ab dem 10. Dienstjahr</t>
  </si>
  <si>
    <t>Lohnkategorie 2 b</t>
  </si>
  <si>
    <t>ab dem 15. Dienstjahr</t>
  </si>
  <si>
    <t>Lohnkategorie 3</t>
  </si>
  <si>
    <t>ab dem 20. Dienstjahr</t>
  </si>
  <si>
    <t>Lohnkategorie 4</t>
  </si>
  <si>
    <t>ab dem 25. Dienstjahr</t>
  </si>
  <si>
    <t>Lohnkategorie 5</t>
  </si>
  <si>
    <t>Monatslohn
neu €</t>
  </si>
  <si>
    <t>€</t>
  </si>
  <si>
    <r>
      <t>Stundenlohn
alt</t>
    </r>
    <r>
      <rPr>
        <sz val="12"/>
        <rFont val="Futura Lt BT"/>
        <family val="2"/>
      </rPr>
      <t xml:space="preserve">
€</t>
    </r>
  </si>
  <si>
    <r>
      <t>Erhöhung
Stundenlohn</t>
    </r>
    <r>
      <rPr>
        <sz val="12"/>
        <rFont val="Futura Lt BT"/>
        <family val="2"/>
      </rPr>
      <t xml:space="preserve">
€</t>
    </r>
  </si>
  <si>
    <r>
      <t>Erhöhung
Stundenlohn</t>
    </r>
    <r>
      <rPr>
        <b/>
        <sz val="12"/>
        <rFont val="Futura Lt BT"/>
        <family val="2"/>
      </rPr>
      <t xml:space="preserve">
in %</t>
    </r>
  </si>
  <si>
    <r>
      <t>Erhöhung
Monatslohn</t>
    </r>
    <r>
      <rPr>
        <sz val="12"/>
        <rFont val="Futura Lt BT"/>
        <family val="2"/>
      </rPr>
      <t xml:space="preserve">
€</t>
    </r>
  </si>
  <si>
    <r>
      <t xml:space="preserve">Stundenlohn
</t>
    </r>
    <r>
      <rPr>
        <b/>
        <sz val="10"/>
        <rFont val="Futura Lt BT"/>
        <family val="2"/>
      </rPr>
      <t>NEU</t>
    </r>
    <r>
      <rPr>
        <sz val="12"/>
        <rFont val="Futura Lt BT"/>
        <family val="2"/>
      </rPr>
      <t xml:space="preserve">
€</t>
    </r>
  </si>
  <si>
    <r>
      <t>Überstundenlohn
neu €</t>
    </r>
    <r>
      <rPr>
        <sz val="12"/>
        <rFont val="Futura Lt BT"/>
        <family val="2"/>
      </rPr>
      <t xml:space="preserve">
(WL/35,5)</t>
    </r>
  </si>
  <si>
    <r>
      <t>Monatslohn</t>
    </r>
    <r>
      <rPr>
        <sz val="12"/>
        <rFont val="Futura Lt BT"/>
        <family val="2"/>
      </rPr>
      <t xml:space="preserve">
alt €</t>
    </r>
  </si>
  <si>
    <r>
      <t>DAZ/Stunde</t>
    </r>
    <r>
      <rPr>
        <b/>
        <sz val="12"/>
        <rFont val="Futura Lt BT"/>
        <family val="2"/>
      </rPr>
      <t xml:space="preserve">
 €</t>
    </r>
  </si>
  <si>
    <r>
      <t>DAZ/Monat</t>
    </r>
    <r>
      <rPr>
        <b/>
        <sz val="12"/>
        <rFont val="Futura Lt BT"/>
        <family val="2"/>
      </rPr>
      <t xml:space="preserve">
 €</t>
    </r>
  </si>
  <si>
    <t>LOHNVERTRAG FÜR DIE ÖSTERREICHISCHE SÜSSWARENINDUSTRIE</t>
  </si>
  <si>
    <t>Lehrlingsentschädigung</t>
  </si>
  <si>
    <t>Zehrgelder / Diäten</t>
  </si>
  <si>
    <r>
      <t>Stundenlohn</t>
    </r>
    <r>
      <rPr>
        <b/>
        <sz val="12"/>
        <rFont val="Futura Lt BT"/>
        <family val="2"/>
      </rPr>
      <t xml:space="preserve">
</t>
    </r>
    <r>
      <rPr>
        <b/>
        <sz val="10"/>
        <rFont val="Futura Lt BT"/>
        <family val="2"/>
      </rPr>
      <t>€</t>
    </r>
  </si>
  <si>
    <r>
      <t xml:space="preserve">Monatslohn
</t>
    </r>
    <r>
      <rPr>
        <b/>
        <sz val="10"/>
        <rFont val="Futura Lt BT"/>
        <family val="2"/>
      </rPr>
      <t>NEU</t>
    </r>
    <r>
      <rPr>
        <sz val="12"/>
        <rFont val="Futura Lt BT"/>
        <family val="2"/>
      </rPr>
      <t xml:space="preserve">
€</t>
    </r>
  </si>
  <si>
    <r>
      <t>Anzahl
Beschäftigte</t>
    </r>
    <r>
      <rPr>
        <sz val="12"/>
        <rFont val="Futura Lt BT"/>
        <family val="2"/>
      </rPr>
      <t xml:space="preserve">
</t>
    </r>
  </si>
  <si>
    <t xml:space="preserve"> </t>
  </si>
  <si>
    <t>Gew.
Beitrag €</t>
  </si>
  <si>
    <t>unter 18 J.</t>
  </si>
  <si>
    <t>über 18 J.</t>
  </si>
  <si>
    <t>über 6 Std.</t>
  </si>
  <si>
    <t>über 9 Std.</t>
  </si>
  <si>
    <t>über 12 Std.</t>
  </si>
  <si>
    <r>
      <t xml:space="preserve">Gew.
</t>
    </r>
    <r>
      <rPr>
        <b/>
        <sz val="10"/>
        <rFont val="Futura Lt BT"/>
        <family val="2"/>
      </rPr>
      <t>Beitrag</t>
    </r>
    <r>
      <rPr>
        <sz val="12"/>
        <rFont val="Futura Lt BT"/>
        <family val="2"/>
      </rPr>
      <t xml:space="preserve">
€</t>
    </r>
  </si>
  <si>
    <t>gültig ab 1. Jänner 2014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</si>
</sst>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\ _D_M_-;\-* #,##0.0\ _D_M_-;_-* &quot;-&quot;??\ _D_M_-;_-@_-"/>
    <numFmt numFmtId="187" formatCode="_-* #,##0.000\ _D_M_-;\-* #,##0.000\ _D_M_-;_-* &quot;-&quot;??\ _D_M_-;_-@_-"/>
    <numFmt numFmtId="188" formatCode="_-* #,##0.0000\ _D_M_-;\-* #,##0.0000\ _D_M_-;_-* &quot;-&quot;??\ _D_M_-;_-@_-"/>
    <numFmt numFmtId="189" formatCode="0.00_ ;\-0.00\ "/>
    <numFmt numFmtId="190" formatCode="_-* #,##0\ _D_M_-;\-* #,##0\ _D_M_-;_-* &quot;-&quot;??\ _D_M_-;_-@_-"/>
    <numFmt numFmtId="191" formatCode="#,##0.000"/>
    <numFmt numFmtId="192" formatCode="#,##0.0000"/>
    <numFmt numFmtId="193" formatCode="0.0_ ;\-0.0\ "/>
    <numFmt numFmtId="194" formatCode="0.000_ ;\-0.000\ "/>
    <numFmt numFmtId="195" formatCode="0.0000_ ;\-0.0000\ "/>
    <numFmt numFmtId="196" formatCode="0.000"/>
    <numFmt numFmtId="197" formatCode="0.0000"/>
    <numFmt numFmtId="198" formatCode="#,##0.00_ ;\-#,##0.00\ "/>
    <numFmt numFmtId="199" formatCode="0.0%"/>
    <numFmt numFmtId="200" formatCode="0.000%"/>
    <numFmt numFmtId="201" formatCode="0.0"/>
    <numFmt numFmtId="202" formatCode="#,##0.00000"/>
    <numFmt numFmtId="203" formatCode="#,##0.0"/>
    <numFmt numFmtId="204" formatCode="#,##0.0_ ;\-#,##0.0\ "/>
    <numFmt numFmtId="205" formatCode="#,##0.000_ ;\-#,##0.000\ "/>
    <numFmt numFmtId="206" formatCode="#,##0.0000_ ;\-#,##0.0000\ "/>
    <numFmt numFmtId="207" formatCode="0.00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Futura Lt BT"/>
      <family val="2"/>
    </font>
    <font>
      <sz val="10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b/>
      <sz val="8"/>
      <name val="Futura Lt BT"/>
      <family val="2"/>
    </font>
    <font>
      <b/>
      <sz val="10"/>
      <name val="Futura Lt BT"/>
      <family val="2"/>
    </font>
    <font>
      <b/>
      <sz val="11"/>
      <name val="Futura Lt BT"/>
      <family val="2"/>
    </font>
    <font>
      <b/>
      <sz val="13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Futura Lt BT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4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9" applyNumberFormat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179" fontId="3" fillId="0" borderId="0" xfId="42" applyFont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179" fontId="4" fillId="0" borderId="0" xfId="42" applyFont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179" fontId="6" fillId="0" borderId="0" xfId="42" applyFont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91" fontId="7" fillId="0" borderId="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8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6" fillId="0" borderId="27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 wrapText="1"/>
    </xf>
    <xf numFmtId="4" fontId="5" fillId="2" borderId="30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9" fontId="6" fillId="0" borderId="31" xfId="0" applyNumberFormat="1" applyFont="1" applyBorder="1" applyAlignment="1">
      <alignment horizontal="center" wrapText="1"/>
    </xf>
    <xf numFmtId="9" fontId="6" fillId="0" borderId="32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 wrapText="1"/>
    </xf>
    <xf numFmtId="9" fontId="6" fillId="0" borderId="33" xfId="0" applyNumberFormat="1" applyFont="1" applyBorder="1" applyAlignment="1">
      <alignment horizontal="center" wrapText="1"/>
    </xf>
    <xf numFmtId="203" fontId="5" fillId="0" borderId="13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center" wrapText="1"/>
    </xf>
    <xf numFmtId="4" fontId="8" fillId="0" borderId="37" xfId="0" applyNumberFormat="1" applyFont="1" applyBorder="1" applyAlignment="1">
      <alignment horizontal="center" wrapText="1"/>
    </xf>
    <xf numFmtId="4" fontId="8" fillId="0" borderId="38" xfId="0" applyNumberFormat="1" applyFont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/>
    </xf>
    <xf numFmtId="4" fontId="5" fillId="0" borderId="39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28" fillId="0" borderId="17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40" xfId="0" applyNumberFormat="1" applyFont="1" applyBorder="1" applyAlignment="1">
      <alignment horizontal="center" wrapText="1"/>
    </xf>
    <xf numFmtId="4" fontId="28" fillId="0" borderId="14" xfId="0" applyNumberFormat="1" applyFont="1" applyBorder="1" applyAlignment="1">
      <alignment horizontal="center" wrapText="1"/>
    </xf>
    <xf numFmtId="4" fontId="28" fillId="0" borderId="13" xfId="0" applyNumberFormat="1" applyFont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/>
    </xf>
    <xf numFmtId="4" fontId="6" fillId="0" borderId="41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left"/>
    </xf>
    <xf numFmtId="4" fontId="6" fillId="0" borderId="42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5" fillId="0" borderId="43" xfId="0" applyNumberFormat="1" applyFont="1" applyFill="1" applyBorder="1" applyAlignment="1">
      <alignment horizontal="center" wrapText="1"/>
    </xf>
    <xf numFmtId="4" fontId="5" fillId="0" borderId="44" xfId="0" applyNumberFormat="1" applyFont="1" applyFill="1" applyBorder="1" applyAlignment="1">
      <alignment horizontal="center" wrapText="1"/>
    </xf>
    <xf numFmtId="4" fontId="5" fillId="0" borderId="45" xfId="0" applyNumberFormat="1" applyFont="1" applyBorder="1" applyAlignment="1">
      <alignment horizontal="center"/>
    </xf>
    <xf numFmtId="4" fontId="6" fillId="14" borderId="41" xfId="0" applyNumberFormat="1" applyFont="1" applyFill="1" applyBorder="1" applyAlignment="1">
      <alignment horizontal="left"/>
    </xf>
    <xf numFmtId="4" fontId="6" fillId="14" borderId="28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0</xdr:col>
      <xdr:colOff>1800225</xdr:colOff>
      <xdr:row>3</xdr:row>
      <xdr:rowOff>47625</xdr:rowOff>
    </xdr:to>
    <xdr:pic>
      <xdr:nvPicPr>
        <xdr:cNvPr id="1" name="Picture 8" descr="PRO-GE Logo mitClaim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714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E19" sqref="E19"/>
    </sheetView>
  </sheetViews>
  <sheetFormatPr defaultColWidth="11.57421875" defaultRowHeight="12.75"/>
  <cols>
    <col min="1" max="1" width="29.7109375" style="4" bestFit="1" customWidth="1"/>
    <col min="2" max="2" width="11.57421875" style="4" bestFit="1" customWidth="1"/>
    <col min="3" max="3" width="11.421875" style="4" bestFit="1" customWidth="1"/>
    <col min="4" max="4" width="12.7109375" style="4" customWidth="1"/>
    <col min="5" max="5" width="12.140625" style="4" customWidth="1"/>
    <col min="6" max="7" width="16.57421875" style="4" customWidth="1"/>
    <col min="8" max="8" width="14.8515625" style="4" bestFit="1" customWidth="1"/>
    <col min="9" max="9" width="13.8515625" style="5" customWidth="1"/>
    <col min="10" max="16384" width="11.57421875" style="4" customWidth="1"/>
  </cols>
  <sheetData>
    <row r="1" spans="4:7" s="1" customFormat="1" ht="18">
      <c r="D1" s="1" t="s">
        <v>37</v>
      </c>
      <c r="G1" s="2"/>
    </row>
    <row r="2" spans="7:8" s="1" customFormat="1" ht="18">
      <c r="G2" s="2" t="s">
        <v>51</v>
      </c>
      <c r="H2" s="3"/>
    </row>
    <row r="4" ht="9" customHeight="1" thickBot="1"/>
    <row r="5" spans="1:10" ht="60" customHeight="1" thickBot="1">
      <c r="A5" s="51" t="s">
        <v>0</v>
      </c>
      <c r="B5" s="38" t="s">
        <v>42</v>
      </c>
      <c r="C5" s="37" t="s">
        <v>28</v>
      </c>
      <c r="D5" s="38" t="s">
        <v>29</v>
      </c>
      <c r="E5" s="39" t="s">
        <v>30</v>
      </c>
      <c r="F5" s="40" t="s">
        <v>31</v>
      </c>
      <c r="G5" s="47" t="s">
        <v>32</v>
      </c>
      <c r="H5" s="41" t="s">
        <v>33</v>
      </c>
      <c r="I5" s="78" t="s">
        <v>41</v>
      </c>
      <c r="J5" s="78" t="s">
        <v>50</v>
      </c>
    </row>
    <row r="6" spans="1:10" ht="32.25" thickBot="1" thickTop="1">
      <c r="A6" s="7" t="s">
        <v>1</v>
      </c>
      <c r="B6" s="52">
        <v>0.01</v>
      </c>
      <c r="C6" s="48">
        <v>11.15</v>
      </c>
      <c r="D6" s="8">
        <v>0.29</v>
      </c>
      <c r="E6" s="56">
        <v>2.6</v>
      </c>
      <c r="F6" s="9">
        <f aca="true" t="shared" si="0" ref="F6:F11">(D6*4.35*38.5)</f>
        <v>48.57</v>
      </c>
      <c r="G6" s="48">
        <v>11.44</v>
      </c>
      <c r="H6" s="44">
        <f aca="true" t="shared" si="1" ref="H6:H11">(G6*4.35*38.5/4.35/35.5)</f>
        <v>12.41</v>
      </c>
      <c r="I6" s="79">
        <f aca="true" t="shared" si="2" ref="I6:I11">(G6*38.5*4.35)</f>
        <v>1915.91</v>
      </c>
      <c r="J6" s="8">
        <v>19.16</v>
      </c>
    </row>
    <row r="7" spans="1:10" ht="17.25" thickBot="1" thickTop="1">
      <c r="A7" s="11" t="s">
        <v>2</v>
      </c>
      <c r="B7" s="53">
        <v>0.02</v>
      </c>
      <c r="C7" s="49">
        <v>10.93</v>
      </c>
      <c r="D7" s="12">
        <v>0.28</v>
      </c>
      <c r="E7" s="56">
        <v>2.6</v>
      </c>
      <c r="F7" s="9">
        <f t="shared" si="0"/>
        <v>46.89</v>
      </c>
      <c r="G7" s="49">
        <v>11.21</v>
      </c>
      <c r="H7" s="45">
        <f t="shared" si="1"/>
        <v>12.16</v>
      </c>
      <c r="I7" s="57">
        <f t="shared" si="2"/>
        <v>1877.39</v>
      </c>
      <c r="J7" s="8">
        <v>18.77</v>
      </c>
    </row>
    <row r="8" spans="1:10" ht="32.25" thickBot="1" thickTop="1">
      <c r="A8" s="14" t="s">
        <v>3</v>
      </c>
      <c r="B8" s="54">
        <v>0.13</v>
      </c>
      <c r="C8" s="49">
        <v>10.28</v>
      </c>
      <c r="D8" s="12">
        <v>0.27</v>
      </c>
      <c r="E8" s="56">
        <v>2.6</v>
      </c>
      <c r="F8" s="9">
        <f t="shared" si="0"/>
        <v>45.22</v>
      </c>
      <c r="G8" s="49">
        <v>10.55</v>
      </c>
      <c r="H8" s="45">
        <f t="shared" si="1"/>
        <v>11.44</v>
      </c>
      <c r="I8" s="57">
        <f t="shared" si="2"/>
        <v>1766.86</v>
      </c>
      <c r="J8" s="8">
        <v>17.67</v>
      </c>
    </row>
    <row r="9" spans="1:10" ht="47.25" thickBot="1" thickTop="1">
      <c r="A9" s="14" t="s">
        <v>4</v>
      </c>
      <c r="B9" s="54">
        <v>0.15</v>
      </c>
      <c r="C9" s="49">
        <v>9.76</v>
      </c>
      <c r="D9" s="12">
        <v>0.25</v>
      </c>
      <c r="E9" s="56">
        <v>2.6</v>
      </c>
      <c r="F9" s="9">
        <f t="shared" si="0"/>
        <v>41.87</v>
      </c>
      <c r="G9" s="49">
        <v>10.01</v>
      </c>
      <c r="H9" s="45">
        <f t="shared" si="1"/>
        <v>10.86</v>
      </c>
      <c r="I9" s="57">
        <f t="shared" si="2"/>
        <v>1676.42</v>
      </c>
      <c r="J9" s="8">
        <v>16.76</v>
      </c>
    </row>
    <row r="10" spans="1:10" ht="17.25" thickBot="1" thickTop="1">
      <c r="A10" s="11" t="s">
        <v>5</v>
      </c>
      <c r="B10" s="53">
        <v>0.48</v>
      </c>
      <c r="C10" s="49">
        <v>9.28</v>
      </c>
      <c r="D10" s="12">
        <v>0.24</v>
      </c>
      <c r="E10" s="56">
        <v>2.6</v>
      </c>
      <c r="F10" s="9">
        <f t="shared" si="0"/>
        <v>40.19</v>
      </c>
      <c r="G10" s="49">
        <v>9.52</v>
      </c>
      <c r="H10" s="45">
        <f t="shared" si="1"/>
        <v>10.32</v>
      </c>
      <c r="I10" s="57">
        <f t="shared" si="2"/>
        <v>1594.36</v>
      </c>
      <c r="J10" s="8">
        <v>15.94</v>
      </c>
    </row>
    <row r="11" spans="1:10" ht="32.25" thickBot="1" thickTop="1">
      <c r="A11" s="15" t="s">
        <v>6</v>
      </c>
      <c r="B11" s="55">
        <v>0.21</v>
      </c>
      <c r="C11" s="50">
        <v>9.17</v>
      </c>
      <c r="D11" s="16">
        <v>0.24</v>
      </c>
      <c r="E11" s="56">
        <v>2.6</v>
      </c>
      <c r="F11" s="17">
        <f t="shared" si="0"/>
        <v>40.19</v>
      </c>
      <c r="G11" s="50">
        <v>9.41</v>
      </c>
      <c r="H11" s="46">
        <f t="shared" si="1"/>
        <v>10.21</v>
      </c>
      <c r="I11" s="80">
        <f t="shared" si="2"/>
        <v>1575.94</v>
      </c>
      <c r="J11" s="8">
        <v>15.76</v>
      </c>
    </row>
    <row r="12" spans="3:10" s="19" customFormat="1" ht="16.5" thickBot="1">
      <c r="C12" s="87"/>
      <c r="D12" s="87"/>
      <c r="E12" s="87"/>
      <c r="F12" s="87"/>
      <c r="G12" s="87"/>
      <c r="H12" s="87"/>
      <c r="I12" s="20"/>
      <c r="J12" s="21"/>
    </row>
    <row r="13" spans="1:9" s="19" customFormat="1" ht="32.25" thickBot="1">
      <c r="A13" s="6" t="s">
        <v>11</v>
      </c>
      <c r="B13" s="42" t="s">
        <v>35</v>
      </c>
      <c r="C13" s="42" t="s">
        <v>36</v>
      </c>
      <c r="D13" s="22"/>
      <c r="E13" s="20"/>
      <c r="F13" s="85" t="s">
        <v>12</v>
      </c>
      <c r="G13" s="86"/>
      <c r="H13" s="43" t="s">
        <v>40</v>
      </c>
      <c r="I13" s="42" t="s">
        <v>13</v>
      </c>
    </row>
    <row r="14" spans="1:9" s="19" customFormat="1" ht="16.5" thickTop="1">
      <c r="A14" s="23" t="s">
        <v>14</v>
      </c>
      <c r="B14" s="24">
        <v>0.21</v>
      </c>
      <c r="C14" s="10">
        <f aca="true" t="shared" si="3" ref="C14:C19">(B14*4.35*38.5)</f>
        <v>35.17</v>
      </c>
      <c r="D14" s="25"/>
      <c r="E14" s="20"/>
      <c r="F14" s="81" t="s">
        <v>15</v>
      </c>
      <c r="G14" s="82"/>
      <c r="H14" s="44">
        <f aca="true" t="shared" si="4" ref="H14:H19">(G6)</f>
        <v>11.44</v>
      </c>
      <c r="I14" s="10">
        <f aca="true" t="shared" si="5" ref="I14:I19">(H14*30/100)</f>
        <v>3.43</v>
      </c>
    </row>
    <row r="15" spans="1:9" s="19" customFormat="1" ht="15.75">
      <c r="A15" s="11" t="s">
        <v>16</v>
      </c>
      <c r="B15" s="26">
        <v>0.31</v>
      </c>
      <c r="C15" s="10">
        <f t="shared" si="3"/>
        <v>51.92</v>
      </c>
      <c r="D15" s="25"/>
      <c r="E15" s="20"/>
      <c r="F15" s="88" t="s">
        <v>17</v>
      </c>
      <c r="G15" s="89"/>
      <c r="H15" s="44">
        <f t="shared" si="4"/>
        <v>11.21</v>
      </c>
      <c r="I15" s="13">
        <f t="shared" si="5"/>
        <v>3.36</v>
      </c>
    </row>
    <row r="16" spans="1:9" s="19" customFormat="1" ht="15.75">
      <c r="A16" s="11" t="s">
        <v>18</v>
      </c>
      <c r="B16" s="26">
        <v>0.33</v>
      </c>
      <c r="C16" s="10">
        <f t="shared" si="3"/>
        <v>55.27</v>
      </c>
      <c r="D16" s="25"/>
      <c r="E16" s="20"/>
      <c r="F16" s="81" t="s">
        <v>19</v>
      </c>
      <c r="G16" s="82"/>
      <c r="H16" s="44">
        <f t="shared" si="4"/>
        <v>10.55</v>
      </c>
      <c r="I16" s="13">
        <f t="shared" si="5"/>
        <v>3.17</v>
      </c>
    </row>
    <row r="17" spans="1:9" s="19" customFormat="1" ht="15.75">
      <c r="A17" s="11" t="s">
        <v>20</v>
      </c>
      <c r="B17" s="26">
        <v>0.38</v>
      </c>
      <c r="C17" s="10">
        <f t="shared" si="3"/>
        <v>63.64</v>
      </c>
      <c r="D17" s="27"/>
      <c r="E17" s="20"/>
      <c r="F17" s="81" t="s">
        <v>21</v>
      </c>
      <c r="G17" s="82"/>
      <c r="H17" s="44">
        <f t="shared" si="4"/>
        <v>10.01</v>
      </c>
      <c r="I17" s="13">
        <f t="shared" si="5"/>
        <v>3</v>
      </c>
    </row>
    <row r="18" spans="1:9" s="19" customFormat="1" ht="15.75">
      <c r="A18" s="11" t="s">
        <v>22</v>
      </c>
      <c r="B18" s="26">
        <v>0.41</v>
      </c>
      <c r="C18" s="10">
        <f t="shared" si="3"/>
        <v>68.66</v>
      </c>
      <c r="D18" s="25"/>
      <c r="E18" s="20"/>
      <c r="F18" s="81" t="s">
        <v>23</v>
      </c>
      <c r="G18" s="82"/>
      <c r="H18" s="44">
        <f t="shared" si="4"/>
        <v>9.52</v>
      </c>
      <c r="I18" s="13">
        <f t="shared" si="5"/>
        <v>2.86</v>
      </c>
    </row>
    <row r="19" spans="1:9" s="19" customFormat="1" ht="16.5" thickBot="1">
      <c r="A19" s="28" t="s">
        <v>24</v>
      </c>
      <c r="B19" s="29">
        <v>0.43</v>
      </c>
      <c r="C19" s="18">
        <f t="shared" si="3"/>
        <v>72.01</v>
      </c>
      <c r="D19" s="27"/>
      <c r="E19" s="20"/>
      <c r="F19" s="83" t="s">
        <v>25</v>
      </c>
      <c r="G19" s="84"/>
      <c r="H19" s="46">
        <f t="shared" si="4"/>
        <v>9.41</v>
      </c>
      <c r="I19" s="18">
        <f t="shared" si="5"/>
        <v>2.82</v>
      </c>
    </row>
    <row r="20" s="19" customFormat="1" ht="15.75" thickBot="1">
      <c r="I20" s="20"/>
    </row>
    <row r="21" spans="1:10" s="19" customFormat="1" ht="32.25" thickBot="1">
      <c r="A21" s="60" t="s">
        <v>38</v>
      </c>
      <c r="B21" s="61" t="s">
        <v>34</v>
      </c>
      <c r="C21" s="62" t="s">
        <v>26</v>
      </c>
      <c r="D21" s="63" t="s">
        <v>44</v>
      </c>
      <c r="E21" s="62" t="s">
        <v>26</v>
      </c>
      <c r="F21" s="63" t="s">
        <v>44</v>
      </c>
      <c r="G21" s="67"/>
      <c r="H21" s="69" t="s">
        <v>39</v>
      </c>
      <c r="I21" s="30" t="s">
        <v>27</v>
      </c>
      <c r="J21" s="19" t="s">
        <v>43</v>
      </c>
    </row>
    <row r="22" spans="1:9" s="19" customFormat="1" ht="21.75" customHeight="1" thickTop="1">
      <c r="A22" s="68"/>
      <c r="B22" s="64" t="s">
        <v>45</v>
      </c>
      <c r="C22" s="65"/>
      <c r="D22" s="65"/>
      <c r="E22" s="65" t="s">
        <v>46</v>
      </c>
      <c r="F22" s="71"/>
      <c r="G22" s="67"/>
      <c r="H22" s="70"/>
      <c r="I22" s="59"/>
    </row>
    <row r="23" spans="1:9" s="19" customFormat="1" ht="21.75" customHeight="1">
      <c r="A23" s="72"/>
      <c r="B23" s="73"/>
      <c r="C23" s="74"/>
      <c r="D23" s="75"/>
      <c r="E23" s="77"/>
      <c r="F23" s="76"/>
      <c r="G23" s="67"/>
      <c r="H23" s="70"/>
      <c r="I23" s="59"/>
    </row>
    <row r="24" spans="1:9" s="19" customFormat="1" ht="15.75">
      <c r="A24" s="23" t="s">
        <v>7</v>
      </c>
      <c r="B24" s="31">
        <v>626.9</v>
      </c>
      <c r="C24" s="31">
        <v>643.2</v>
      </c>
      <c r="D24" s="32">
        <v>6.43</v>
      </c>
      <c r="E24" s="31">
        <v>739.64</v>
      </c>
      <c r="F24" s="32">
        <v>7.4</v>
      </c>
      <c r="G24" s="66"/>
      <c r="H24" s="11" t="s">
        <v>47</v>
      </c>
      <c r="I24" s="32">
        <v>13.2</v>
      </c>
    </row>
    <row r="25" spans="1:9" s="19" customFormat="1" ht="15.75">
      <c r="A25" s="11" t="s">
        <v>8</v>
      </c>
      <c r="B25" s="33">
        <v>786.7</v>
      </c>
      <c r="C25" s="33">
        <v>807.15</v>
      </c>
      <c r="D25" s="32">
        <v>8.07</v>
      </c>
      <c r="E25" s="33">
        <v>928.22</v>
      </c>
      <c r="F25" s="32">
        <v>9.28</v>
      </c>
      <c r="G25" s="66"/>
      <c r="H25" s="11" t="s">
        <v>48</v>
      </c>
      <c r="I25" s="34">
        <v>19.8</v>
      </c>
    </row>
    <row r="26" spans="1:9" s="19" customFormat="1" ht="16.5" thickBot="1">
      <c r="A26" s="11" t="s">
        <v>9</v>
      </c>
      <c r="B26" s="33">
        <v>1129.1</v>
      </c>
      <c r="C26" s="33">
        <v>1158.46</v>
      </c>
      <c r="D26" s="32">
        <v>11.58</v>
      </c>
      <c r="E26" s="33">
        <v>1332.26</v>
      </c>
      <c r="F26" s="32">
        <v>13.32</v>
      </c>
      <c r="G26" s="66"/>
      <c r="H26" s="28" t="s">
        <v>49</v>
      </c>
      <c r="I26" s="35">
        <v>26.4</v>
      </c>
    </row>
    <row r="27" spans="1:7" s="19" customFormat="1" ht="16.5" thickBot="1">
      <c r="A27" s="28" t="s">
        <v>10</v>
      </c>
      <c r="B27" s="36">
        <v>1272.8</v>
      </c>
      <c r="C27" s="36">
        <v>1305.89</v>
      </c>
      <c r="D27" s="58">
        <v>13.06</v>
      </c>
      <c r="E27" s="36">
        <v>1501.76</v>
      </c>
      <c r="F27" s="58">
        <v>15.02</v>
      </c>
      <c r="G27" s="66"/>
    </row>
  </sheetData>
  <sheetProtection/>
  <mergeCells count="8">
    <mergeCell ref="F18:G18"/>
    <mergeCell ref="F19:G19"/>
    <mergeCell ref="F13:G13"/>
    <mergeCell ref="C12:H12"/>
    <mergeCell ref="F14:G14"/>
    <mergeCell ref="F15:G15"/>
    <mergeCell ref="F16:G16"/>
    <mergeCell ref="F17:G17"/>
  </mergeCells>
  <printOptions horizontalCentered="1"/>
  <pageMargins left="0.5511811023622047" right="0.15748031496062992" top="0.1968503937007874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bergstreser, michael</cp:lastModifiedBy>
  <cp:lastPrinted>2012-12-19T12:54:33Z</cp:lastPrinted>
  <dcterms:created xsi:type="dcterms:W3CDTF">1999-11-20T21:03:33Z</dcterms:created>
  <dcterms:modified xsi:type="dcterms:W3CDTF">2013-12-15T17:24:37Z</dcterms:modified>
  <cp:category/>
  <cp:version/>
  <cp:contentType/>
  <cp:contentStatus/>
</cp:coreProperties>
</file>